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A99E6D05-09F4-49F6-A399-812821B64AB8}" xr6:coauthVersionLast="47" xr6:coauthVersionMax="47" xr10:uidLastSave="{00000000-0000-0000-0000-000000000000}"/>
  <bookViews>
    <workbookView xWindow="1932" yWindow="0" windowWidth="17760" windowHeight="15252" xr2:uid="{00000000-000D-0000-FFFF-FFFF00000000}"/>
  </bookViews>
  <sheets>
    <sheet name="Summary" sheetId="9" r:id="rId1"/>
    <sheet name="Source Summary" sheetId="10" r:id="rId2"/>
    <sheet name="Detail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" i="9" l="1"/>
  <c r="C40" i="9"/>
  <c r="D40" i="9" s="1"/>
  <c r="C39" i="9"/>
  <c r="B7" i="10"/>
  <c r="C36" i="9"/>
  <c r="D39" i="9" s="1"/>
  <c r="D88" i="5"/>
  <c r="D80" i="5"/>
  <c r="D71" i="5"/>
  <c r="D50" i="5"/>
  <c r="D46" i="5"/>
  <c r="D24" i="5"/>
  <c r="D91" i="5" s="1"/>
</calcChain>
</file>

<file path=xl/sharedStrings.xml><?xml version="1.0" encoding="utf-8"?>
<sst xmlns="http://schemas.openxmlformats.org/spreadsheetml/2006/main" count="508" uniqueCount="233">
  <si>
    <t>20140419-921753.fec</t>
  </si>
  <si>
    <t>20140718-941719.fec</t>
  </si>
  <si>
    <t>20141023-966002.fec</t>
  </si>
  <si>
    <t>20141204-978568.fec</t>
  </si>
  <si>
    <t>20161208-1134357.fec</t>
  </si>
  <si>
    <t>20181016-1273356.fec</t>
  </si>
  <si>
    <t>20181019-1275455.fec</t>
  </si>
  <si>
    <t>20181023-1278636.fec</t>
  </si>
  <si>
    <t>20181025-1282747.fec</t>
  </si>
  <si>
    <t>20181026-1283814.fec</t>
  </si>
  <si>
    <t>20181205-1295466.fec</t>
  </si>
  <si>
    <t>20181206-1297308.fec</t>
  </si>
  <si>
    <t>20181207-1299416.fec</t>
  </si>
  <si>
    <t>20190308-1318744.fec</t>
  </si>
  <si>
    <t>20200702-1416016.fec</t>
  </si>
  <si>
    <t>20200918-1439212.fec</t>
  </si>
  <si>
    <t>20201013-1447260.fec</t>
  </si>
  <si>
    <t>20201016-1453217.fec</t>
  </si>
  <si>
    <t>20201016-1453295.fec</t>
  </si>
  <si>
    <t>20201204-1481510.fec</t>
  </si>
  <si>
    <t>20201204-1481753.fec</t>
  </si>
  <si>
    <t>20220713-1609668.fec</t>
  </si>
  <si>
    <t>201321919349300747_public.xml</t>
  </si>
  <si>
    <t>201502249349300630_public.xml</t>
  </si>
  <si>
    <t>201502809349300115_public.xml</t>
  </si>
  <si>
    <t>201510299349300306_public.xml</t>
  </si>
  <si>
    <t>201510919349300741_public.xml</t>
  </si>
  <si>
    <t>201521049349301042_public.xml</t>
  </si>
  <si>
    <t>201600439349301310_public.xml</t>
  </si>
  <si>
    <t>201610119349300831_public.xml</t>
  </si>
  <si>
    <t>201633209349311253_public.xml</t>
  </si>
  <si>
    <t>201701659349300240_public.xml</t>
  </si>
  <si>
    <t>201723199349314667_public.xml</t>
  </si>
  <si>
    <t>201733199349302913_public.xml</t>
  </si>
  <si>
    <t>201803189349304195_public.xml</t>
  </si>
  <si>
    <t>201903169349302565_public.xml</t>
  </si>
  <si>
    <t>201923199349309857_public.xml</t>
  </si>
  <si>
    <t>201923199349310907_public.xml</t>
  </si>
  <si>
    <t>201933199349308668_public.xml</t>
  </si>
  <si>
    <t>202023219349309857_public.xml</t>
  </si>
  <si>
    <t>202040559349301119_public.xml</t>
  </si>
  <si>
    <t>202041329349301799_public.xml</t>
  </si>
  <si>
    <t>NVF-2020-Public-Disclosure-Copy-1.pdf</t>
  </si>
  <si>
    <t>Sixteen-Thirty-Fund-2020-Public-Disclosure-Copy.pdf</t>
  </si>
  <si>
    <t>2014-KNEA-PAC121_201407.pdf</t>
  </si>
  <si>
    <t>2014-Plumbers-PAC119_201410.pdf</t>
  </si>
  <si>
    <t>2016-KNEA-PAC121_201601.pdf</t>
  </si>
  <si>
    <t>2018-KNEA-PAC121_201810.pdf</t>
  </si>
  <si>
    <t>2019-NE-KS-Building-PAC511_201901.pdf</t>
  </si>
  <si>
    <t>2022-KS-Assoc-Nurse-Anesthetists-PAC102_202207.pdf</t>
  </si>
  <si>
    <t>2012-Beveridge-S21JB_201207.pdf</t>
  </si>
  <si>
    <t>2013-Huntington-S07TH_201301.pdf</t>
  </si>
  <si>
    <t>2013-Pat-Colloton-H028PC_201301.pdf</t>
  </si>
  <si>
    <t>2013-Sandy-Praeger-SW03SP_201301.pdf</t>
  </si>
  <si>
    <t>Amount</t>
  </si>
  <si>
    <t>Donor</t>
  </si>
  <si>
    <t>UNITED FOOD AND COMMERCIAL WORKERS INTERNATIONAL UNION ACTIVE BALLOT CLUB</t>
  </si>
  <si>
    <t>ID</t>
  </si>
  <si>
    <t>C00002766</t>
  </si>
  <si>
    <t>UAW - V - CAP (UAW VOLUNTARY COMMUNITY ACTION PROGRAM)</t>
  </si>
  <si>
    <t>C00002840</t>
  </si>
  <si>
    <t>Planned Parenthood Vote</t>
  </si>
  <si>
    <t>C00489799</t>
  </si>
  <si>
    <t>EMILY's List</t>
  </si>
  <si>
    <t>C00193433</t>
  </si>
  <si>
    <t>Midwest Region Laborers' Political League</t>
  </si>
  <si>
    <t>C00342907</t>
  </si>
  <si>
    <t>NEA Advocacy Fund</t>
  </si>
  <si>
    <t>C00489815</t>
  </si>
  <si>
    <t>Kansas Voter Initative c/o Kansas Values Institute</t>
  </si>
  <si>
    <t>Kansas Values Institute &amp; Kansans for Fair Courts</t>
  </si>
  <si>
    <t>2018-10-25
2018-11-02</t>
  </si>
  <si>
    <t>D.R.I.V.E. - Democrat, Republican, Independent Voter Education (The PAC of the International Brotherhood of Teamsters)</t>
  </si>
  <si>
    <t>C00032979</t>
  </si>
  <si>
    <t>PIPEFITTERS LOCAL #533 VOLUNTEER POLITICAL FUND</t>
  </si>
  <si>
    <t>C00206177</t>
  </si>
  <si>
    <t>MAINSTREAM POLITICAL ACTION COMMITTEE</t>
  </si>
  <si>
    <t>C00339051</t>
  </si>
  <si>
    <t>C00001636</t>
  </si>
  <si>
    <t>SMART TD PAC</t>
  </si>
  <si>
    <t>Kansas Values Institute &amp; Kansans for Fair Courts; Research and Polling</t>
  </si>
  <si>
    <t>Comments</t>
  </si>
  <si>
    <t>NATIONAL EDUCATION ASSOCIATION OF THE UNITED STATES</t>
  </si>
  <si>
    <t>530115260</t>
  </si>
  <si>
    <t>2012</t>
  </si>
  <si>
    <t>Environmental Defense Action Fund</t>
  </si>
  <si>
    <t>900080500</t>
  </si>
  <si>
    <t>2013</t>
  </si>
  <si>
    <t>PLANNED PARENTHOOD OF KANSAS AND MID-MISSOURI</t>
  </si>
  <si>
    <t>440565390</t>
  </si>
  <si>
    <t>2014</t>
  </si>
  <si>
    <t>BROWNBACK ACCOUNTABILITY PROJECT</t>
  </si>
  <si>
    <t>UNITED ASSOCIATION OF JOURNEYMEN &amp; APPRENTICES OF THE PLUMBING &amp; PIPE</t>
  </si>
  <si>
    <t>530159020</t>
  </si>
  <si>
    <t>PIPEFITTERS ASSOCIATION LOCAL UNION 533</t>
  </si>
  <si>
    <t>440448095</t>
  </si>
  <si>
    <t>UFCW DISTRICT UNION LOCAL TWO</t>
  </si>
  <si>
    <t>431766529</t>
  </si>
  <si>
    <t>PLANNED PARENTHOOD ACTION FUND INC</t>
  </si>
  <si>
    <t>133539048</t>
  </si>
  <si>
    <t>043243004</t>
  </si>
  <si>
    <t>2015</t>
  </si>
  <si>
    <t>Proteus Fund Inc</t>
  </si>
  <si>
    <t>Fair and Impartial Courts - Kansas</t>
  </si>
  <si>
    <t>THE AMERICAN ASSOCIATION FOR JUSTICE ROBERT L HABUSH ENDOWMENT</t>
  </si>
  <si>
    <t>521964499</t>
  </si>
  <si>
    <t>AMERICAN BOARD OF TRIAL ADVOCATES</t>
  </si>
  <si>
    <t>2016</t>
  </si>
  <si>
    <t>fair courts</t>
  </si>
  <si>
    <t>Fair Courts</t>
  </si>
  <si>
    <t>2017</t>
  </si>
  <si>
    <t>SIXTEEN THIRTY FUND</t>
  </si>
  <si>
    <t>2018</t>
  </si>
  <si>
    <t>AMERICAN FEDERATION OF STATE COUNTY AND MUNICIPAL EMPLOYEES</t>
  </si>
  <si>
    <t>530237789</t>
  </si>
  <si>
    <t>264486735</t>
  </si>
  <si>
    <t>UNITED STEELWORKERS INTL GROUP RETURN</t>
  </si>
  <si>
    <t>256063424</t>
  </si>
  <si>
    <t>Democracy</t>
  </si>
  <si>
    <t>2019</t>
  </si>
  <si>
    <t>Planned Parenthood Action Fund</t>
  </si>
  <si>
    <t>Public Policy To Support Public Affairs Programs</t>
  </si>
  <si>
    <t>Donation</t>
  </si>
  <si>
    <t>Financial assistance</t>
  </si>
  <si>
    <t>General Support</t>
  </si>
  <si>
    <t>Lobbying Support</t>
  </si>
  <si>
    <t>Sent to Parker, KS; Donation</t>
  </si>
  <si>
    <t>Sent to Parker, KS; To support public affairs programs</t>
  </si>
  <si>
    <t>general support</t>
  </si>
  <si>
    <t>sent to Wichita address; civil rights, social action, advocacy</t>
  </si>
  <si>
    <t>Program</t>
  </si>
  <si>
    <t>sent to Lawerence address; genral support</t>
  </si>
  <si>
    <t>205806345</t>
  </si>
  <si>
    <t>2020</t>
  </si>
  <si>
    <t>New Venture Fund</t>
  </si>
  <si>
    <t>Sixteen Thirty Fund</t>
  </si>
  <si>
    <t>Sent to Lawrence address; Civil Rights, Social Action, Advocacy</t>
  </si>
  <si>
    <t>Reference</t>
  </si>
  <si>
    <t>Source</t>
  </si>
  <si>
    <t>FEC</t>
  </si>
  <si>
    <t>IRS 990</t>
  </si>
  <si>
    <t>Date</t>
  </si>
  <si>
    <t>IRS 527 8872</t>
  </si>
  <si>
    <t>Justice for Kansas, Inc.</t>
  </si>
  <si>
    <t>AFSCME SPECIAL ACCOUNT</t>
  </si>
  <si>
    <t>AFT SOLIDARITY 527</t>
  </si>
  <si>
    <t>Laborers Political League - Education Fund</t>
  </si>
  <si>
    <t>Democratic Governors Association</t>
  </si>
  <si>
    <t>Working for Working Americans</t>
  </si>
  <si>
    <t>IAFF FIREPAC Educational - Treasury</t>
  </si>
  <si>
    <t>SERVICE EMPLOYEES INTERNATIONAL UNION POLITICAL ED &amp; ACTION FUND</t>
  </si>
  <si>
    <t>AFT State and Local Fund</t>
  </si>
  <si>
    <t>DONATION OF REMAINING FUNDS IN BANK ACCOUNT TO DISSOLVE JUSTICE FOR KANSAS INC</t>
  </si>
  <si>
    <t>In-Kind Research</t>
  </si>
  <si>
    <t>272783340</t>
  </si>
  <si>
    <t>912064198</t>
  </si>
  <si>
    <t>273202261</t>
  </si>
  <si>
    <t>522257725</t>
  </si>
  <si>
    <t>521304889</t>
  </si>
  <si>
    <t>261173032</t>
  </si>
  <si>
    <t>912081258</t>
  </si>
  <si>
    <t>522263644</t>
  </si>
  <si>
    <t>522256152</t>
  </si>
  <si>
    <t xml:space="preserve">	2022-08-24-IRS-527-8872-Forms.xlsx</t>
  </si>
  <si>
    <t>Subtotal</t>
  </si>
  <si>
    <t>Grand Ttoal</t>
  </si>
  <si>
    <t>AMERICAN FEDERATION OF STATE COUNTY AND MUNICIPAL EMPLOYEES (AFSCME)</t>
  </si>
  <si>
    <t>2018, 2020</t>
  </si>
  <si>
    <t>2014, 2018</t>
  </si>
  <si>
    <t>2014, 2019, 2020, 2022</t>
  </si>
  <si>
    <t xml:space="preserve">PIPEFITTERS LOCAL #533 </t>
  </si>
  <si>
    <t>IRS 990 / FEC</t>
  </si>
  <si>
    <t>2014, 2016, 2018</t>
  </si>
  <si>
    <t>2015, 2016, 2017, 2018, 2019</t>
  </si>
  <si>
    <t>2013, 2014</t>
  </si>
  <si>
    <t>2013, 2014, 2018</t>
  </si>
  <si>
    <t>KS PAC</t>
  </si>
  <si>
    <t>Plumbers &amp; Pipefitters Local 441 PAC</t>
  </si>
  <si>
    <t>Kansas NEA PAC</t>
  </si>
  <si>
    <t>Northeast Kansas Building &amp; Construction Trades Council PAC</t>
  </si>
  <si>
    <t>Kansas Association of Nurse Anesthetists CRNA PAC</t>
  </si>
  <si>
    <t>2022</t>
  </si>
  <si>
    <t>Labeled "Brownback Accountability Project, c/o Kansas Values Instiute"</t>
  </si>
  <si>
    <t xml:space="preserve">KS Candidate </t>
  </si>
  <si>
    <t>Insurance</t>
  </si>
  <si>
    <t>Joe Beveridge</t>
  </si>
  <si>
    <t>Charles B Roth</t>
  </si>
  <si>
    <t>Terrie W Huntington</t>
  </si>
  <si>
    <t>Pat Colloton</t>
  </si>
  <si>
    <t>Sandy Praeger</t>
  </si>
  <si>
    <t>Peter Brungardt</t>
  </si>
  <si>
    <t>Senate 21</t>
  </si>
  <si>
    <t>House 71</t>
  </si>
  <si>
    <t>Senate 7</t>
  </si>
  <si>
    <t>House 28</t>
  </si>
  <si>
    <t>Senate 24</t>
  </si>
  <si>
    <t>TOTAL</t>
  </si>
  <si>
    <t>NEA Advocacy ($750K), KNEA PAC ($162.5K), NEA Assoc. of US ($49.95K)</t>
  </si>
  <si>
    <t>2012, 2014, 2015, 2018</t>
  </si>
  <si>
    <t>FEC / KS PAC / IRS 990</t>
  </si>
  <si>
    <t>EMILY's List ($525K), Planned Parenthood ($250K)</t>
  </si>
  <si>
    <t>Arabella Advisors' "Dark Money" Funds</t>
  </si>
  <si>
    <t>National Education Association (NEA)</t>
  </si>
  <si>
    <t>AFT Solidarity 527 ($290K), AFT State and Local Fund ($50K)</t>
  </si>
  <si>
    <t>American Federation of Teachers</t>
  </si>
  <si>
    <t>2014, 2018, 2020, 2022</t>
  </si>
  <si>
    <t>FEC / IRS 990</t>
  </si>
  <si>
    <t>UNITED FOOD AND COMMERCIAL WORKERS INTERNATIONAL UNION ACTIVE BALLOT CLUB ($100K), UFCW DISTRICT UNION LOCAL TWO ($50K)</t>
  </si>
  <si>
    <t>UNITED FOOD AND COMMERCIAL WORKERS INTERNATIONAL UNION</t>
  </si>
  <si>
    <t>AFSCME SPECIAL ACCOUNT ($125K), AMERICAN FEDERATION OF STATE COUNTY AND MUNICIPAL EMPLOYEES ($25K)</t>
  </si>
  <si>
    <t>Abortion-related organizations</t>
  </si>
  <si>
    <t>Sixteen Thirty Fund ($625K), New Venture Fund ($100K)</t>
  </si>
  <si>
    <t>Proteus Fund Inc (Piper Fund)</t>
  </si>
  <si>
    <t>2013-Charles-Roth-H071CR_201301.pdf</t>
  </si>
  <si>
    <t>2015-01-15-Brungardt-S24PB_201501.pdf</t>
  </si>
  <si>
    <t>2013-Plumbers-PAC119_201401.pdf</t>
  </si>
  <si>
    <t>Mostly for KVI's project named Kansans for Fair Courts</t>
  </si>
  <si>
    <t>Aggregate Total</t>
  </si>
  <si>
    <t>IRS 990 XML and PDF files; ProPublica</t>
  </si>
  <si>
    <t>IRS 527</t>
  </si>
  <si>
    <t>IRS 8871/8872 data filings</t>
  </si>
  <si>
    <t>KS PACs</t>
  </si>
  <si>
    <t>Kansas Receipts and Expenditures Reports</t>
  </si>
  <si>
    <t>PAC data in FEC electronic XML files</t>
  </si>
  <si>
    <t>KS Candidates</t>
  </si>
  <si>
    <t>2011</t>
  </si>
  <si>
    <t>Years</t>
  </si>
  <si>
    <t>$100,000 or more</t>
  </si>
  <si>
    <t>other 20 donors</t>
  </si>
  <si>
    <t>. . .</t>
  </si>
  <si>
    <t>KVI Total Revenue</t>
  </si>
  <si>
    <t xml:space="preserve"> 2011 - 2020 (incomplete)</t>
  </si>
  <si>
    <t>% Known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</si>
</sst>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1" xfId="0" applyNumberFormat="1" applyFont="1" applyBorder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1" xfId="0" applyNumberFormat="1" applyFont="1" applyBorder="1" applyAlignment="1">
      <alignment vertical="top"/>
    </xf>
    <xf numFmtId="0" fontId="0" fillId="2" borderId="0" xfId="0" applyFill="1" applyAlignment="1">
      <alignment vertical="top"/>
    </xf>
    <xf numFmtId="0" fontId="0" fillId="0" borderId="0" xfId="0" quotePrefix="1" applyAlignment="1">
      <alignment vertical="top"/>
    </xf>
    <xf numFmtId="164" fontId="0" fillId="0" borderId="0" xfId="0" quotePrefix="1" applyNumberFormat="1" applyAlignment="1">
      <alignment vertical="top"/>
    </xf>
    <xf numFmtId="164" fontId="0" fillId="0" borderId="0" xfId="0" applyNumberFormat="1" applyAlignment="1">
      <alignment horizontal="right" vertical="top" wrapText="1"/>
    </xf>
    <xf numFmtId="0" fontId="0" fillId="0" borderId="0" xfId="0" quotePrefix="1" applyAlignment="1">
      <alignment vertical="top" wrapText="1"/>
    </xf>
    <xf numFmtId="0" fontId="1" fillId="0" borderId="0" xfId="0" quotePrefix="1" applyFont="1" applyAlignment="1">
      <alignment vertical="top"/>
    </xf>
    <xf numFmtId="164" fontId="1" fillId="0" borderId="0" xfId="0" quotePrefix="1" applyNumberFormat="1" applyFont="1" applyAlignment="1">
      <alignment vertical="top"/>
    </xf>
    <xf numFmtId="0" fontId="1" fillId="0" borderId="0" xfId="0" applyNumberFormat="1" applyFont="1" applyBorder="1" applyAlignment="1">
      <alignment vertical="top"/>
    </xf>
    <xf numFmtId="165" fontId="0" fillId="0" borderId="0" xfId="0" applyNumberFormat="1" applyAlignment="1">
      <alignment vertical="top" wrapText="1"/>
    </xf>
    <xf numFmtId="165" fontId="0" fillId="0" borderId="0" xfId="0" applyNumberFormat="1"/>
    <xf numFmtId="0" fontId="0" fillId="0" borderId="0" xfId="0" applyFont="1" applyAlignment="1">
      <alignment vertical="top"/>
    </xf>
    <xf numFmtId="0" fontId="0" fillId="4" borderId="5" xfId="0" applyFont="1" applyFill="1" applyBorder="1" applyAlignment="1">
      <alignment vertical="top" wrapText="1"/>
    </xf>
    <xf numFmtId="164" fontId="0" fillId="4" borderId="6" xfId="0" applyNumberFormat="1" applyFont="1" applyFill="1" applyBorder="1" applyAlignment="1">
      <alignment horizontal="left" vertical="top" wrapText="1"/>
    </xf>
    <xf numFmtId="165" fontId="0" fillId="4" borderId="6" xfId="0" applyNumberFormat="1" applyFont="1" applyFill="1" applyBorder="1" applyAlignment="1">
      <alignment vertical="top"/>
    </xf>
    <xf numFmtId="0" fontId="0" fillId="4" borderId="6" xfId="0" applyFont="1" applyFill="1" applyBorder="1" applyAlignment="1">
      <alignment vertical="top" wrapText="1"/>
    </xf>
    <xf numFmtId="0" fontId="0" fillId="4" borderId="7" xfId="0" applyFont="1" applyFill="1" applyBorder="1" applyAlignment="1">
      <alignment vertical="top" wrapText="1"/>
    </xf>
    <xf numFmtId="0" fontId="0" fillId="0" borderId="5" xfId="0" applyFont="1" applyBorder="1" applyAlignment="1">
      <alignment vertical="top"/>
    </xf>
    <xf numFmtId="164" fontId="0" fillId="0" borderId="6" xfId="0" applyNumberFormat="1" applyFont="1" applyBorder="1" applyAlignment="1">
      <alignment vertical="top" wrapText="1"/>
    </xf>
    <xf numFmtId="165" fontId="0" fillId="0" borderId="6" xfId="0" applyNumberFormat="1" applyFont="1" applyBorder="1" applyAlignment="1">
      <alignment vertical="top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/>
    </xf>
    <xf numFmtId="0" fontId="0" fillId="4" borderId="5" xfId="0" applyFont="1" applyFill="1" applyBorder="1" applyAlignment="1">
      <alignment vertical="top"/>
    </xf>
    <xf numFmtId="164" fontId="0" fillId="4" borderId="6" xfId="0" applyNumberFormat="1" applyFont="1" applyFill="1" applyBorder="1" applyAlignment="1">
      <alignment vertical="top"/>
    </xf>
    <xf numFmtId="0" fontId="0" fillId="4" borderId="7" xfId="0" applyFont="1" applyFill="1" applyBorder="1" applyAlignment="1">
      <alignment vertical="top"/>
    </xf>
    <xf numFmtId="164" fontId="0" fillId="0" borderId="6" xfId="0" applyNumberFormat="1" applyFont="1" applyBorder="1" applyAlignment="1">
      <alignment vertical="top"/>
    </xf>
    <xf numFmtId="164" fontId="0" fillId="4" borderId="6" xfId="0" applyNumberFormat="1" applyFont="1" applyFill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4" borderId="6" xfId="0" applyFont="1" applyFill="1" applyBorder="1" applyAlignment="1">
      <alignment vertical="top"/>
    </xf>
    <xf numFmtId="165" fontId="0" fillId="4" borderId="6" xfId="0" applyNumberFormat="1" applyFont="1" applyFill="1" applyBorder="1" applyAlignment="1">
      <alignment vertical="top" wrapText="1"/>
    </xf>
    <xf numFmtId="165" fontId="0" fillId="0" borderId="6" xfId="0" applyNumberFormat="1" applyFont="1" applyBorder="1"/>
    <xf numFmtId="165" fontId="0" fillId="4" borderId="6" xfId="0" applyNumberFormat="1" applyFont="1" applyFill="1" applyBorder="1"/>
    <xf numFmtId="0" fontId="0" fillId="0" borderId="6" xfId="0" applyFont="1" applyBorder="1" applyAlignment="1">
      <alignment vertical="top"/>
    </xf>
    <xf numFmtId="0" fontId="1" fillId="4" borderId="2" xfId="0" applyFont="1" applyFill="1" applyBorder="1" applyAlignment="1">
      <alignment vertical="top"/>
    </xf>
    <xf numFmtId="164" fontId="1" fillId="4" borderId="3" xfId="0" applyNumberFormat="1" applyFont="1" applyFill="1" applyBorder="1" applyAlignment="1">
      <alignment vertical="top"/>
    </xf>
    <xf numFmtId="165" fontId="1" fillId="4" borderId="3" xfId="0" applyNumberFormat="1" applyFont="1" applyFill="1" applyBorder="1" applyAlignment="1">
      <alignment vertical="top"/>
    </xf>
    <xf numFmtId="0" fontId="1" fillId="4" borderId="3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164" fontId="2" fillId="3" borderId="6" xfId="0" applyNumberFormat="1" applyFont="1" applyFill="1" applyBorder="1" applyAlignment="1">
      <alignment horizontal="center" vertical="top"/>
    </xf>
    <xf numFmtId="165" fontId="2" fillId="3" borderId="6" xfId="0" applyNumberFormat="1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164" fontId="0" fillId="4" borderId="6" xfId="0" quotePrefix="1" applyNumberFormat="1" applyFont="1" applyFill="1" applyBorder="1" applyAlignment="1">
      <alignment vertical="top"/>
    </xf>
    <xf numFmtId="164" fontId="0" fillId="0" borderId="6" xfId="0" quotePrefix="1" applyNumberFormat="1" applyFont="1" applyBorder="1" applyAlignment="1">
      <alignment vertical="top"/>
    </xf>
    <xf numFmtId="0" fontId="0" fillId="0" borderId="0" xfId="0" applyAlignment="1"/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4" borderId="5" xfId="0" applyFont="1" applyFill="1" applyBorder="1"/>
    <xf numFmtId="0" fontId="0" fillId="4" borderId="7" xfId="0" applyFont="1" applyFill="1" applyBorder="1"/>
    <xf numFmtId="0" fontId="0" fillId="0" borderId="5" xfId="0" applyFont="1" applyBorder="1"/>
    <xf numFmtId="0" fontId="0" fillId="0" borderId="7" xfId="0" applyFont="1" applyBorder="1"/>
    <xf numFmtId="0" fontId="1" fillId="0" borderId="2" xfId="0" applyFont="1" applyBorder="1"/>
    <xf numFmtId="165" fontId="1" fillId="0" borderId="3" xfId="0" applyNumberFormat="1" applyFont="1" applyBorder="1"/>
    <xf numFmtId="0" fontId="1" fillId="0" borderId="4" xfId="0" applyFont="1" applyBorder="1"/>
    <xf numFmtId="165" fontId="2" fillId="3" borderId="6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vertical="top" wrapText="1"/>
    </xf>
    <xf numFmtId="10" fontId="0" fillId="0" borderId="0" xfId="0" applyNumberFormat="1" applyAlignment="1">
      <alignment horizontal="left" vertical="top" wrapText="1"/>
    </xf>
    <xf numFmtId="10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CC5F9-CD81-48CB-A60F-FFE1DE821908}">
  <dimension ref="A1:F45"/>
  <sheetViews>
    <sheetView tabSelected="1" zoomScaleNormal="100" workbookViewId="0">
      <pane ySplit="1" topLeftCell="A2" activePane="bottomLeft" state="frozen"/>
      <selection pane="bottomLeft" activeCell="C37" sqref="C37"/>
    </sheetView>
  </sheetViews>
  <sheetFormatPr defaultRowHeight="14.4" x14ac:dyDescent="0.3"/>
  <cols>
    <col min="1" max="1" width="13.109375" style="6" customWidth="1"/>
    <col min="2" max="2" width="11.33203125" style="7" customWidth="1"/>
    <col min="3" max="3" width="11.33203125" style="8" customWidth="1"/>
    <col min="4" max="4" width="39.77734375" style="9" customWidth="1"/>
    <col min="5" max="5" width="47.88671875" style="6" customWidth="1"/>
    <col min="6" max="6" width="8.88671875" style="8" customWidth="1"/>
    <col min="7" max="16384" width="8.88671875" style="6"/>
  </cols>
  <sheetData>
    <row r="1" spans="1:6" s="53" customFormat="1" x14ac:dyDescent="0.3">
      <c r="A1" s="48" t="s">
        <v>138</v>
      </c>
      <c r="B1" s="49" t="s">
        <v>226</v>
      </c>
      <c r="C1" s="50" t="s">
        <v>54</v>
      </c>
      <c r="D1" s="51" t="s">
        <v>55</v>
      </c>
      <c r="E1" s="52" t="s">
        <v>81</v>
      </c>
    </row>
    <row r="2" spans="1:6" ht="28.8" x14ac:dyDescent="0.3">
      <c r="A2" s="22" t="s">
        <v>199</v>
      </c>
      <c r="B2" s="23" t="s">
        <v>198</v>
      </c>
      <c r="C2" s="24">
        <v>962450</v>
      </c>
      <c r="D2" s="25" t="s">
        <v>202</v>
      </c>
      <c r="E2" s="26" t="s">
        <v>197</v>
      </c>
      <c r="F2" s="6"/>
    </row>
    <row r="3" spans="1:6" ht="28.8" x14ac:dyDescent="0.3">
      <c r="A3" s="27" t="s">
        <v>206</v>
      </c>
      <c r="B3" s="28" t="s">
        <v>172</v>
      </c>
      <c r="C3" s="29">
        <v>775000</v>
      </c>
      <c r="D3" s="30" t="s">
        <v>210</v>
      </c>
      <c r="E3" s="31" t="s">
        <v>200</v>
      </c>
      <c r="F3" s="6"/>
    </row>
    <row r="4" spans="1:6" x14ac:dyDescent="0.3">
      <c r="A4" s="32" t="s">
        <v>140</v>
      </c>
      <c r="B4" s="33" t="s">
        <v>167</v>
      </c>
      <c r="C4" s="24">
        <v>725000</v>
      </c>
      <c r="D4" s="25" t="s">
        <v>201</v>
      </c>
      <c r="E4" s="34" t="s">
        <v>211</v>
      </c>
      <c r="F4" s="6"/>
    </row>
    <row r="5" spans="1:6" x14ac:dyDescent="0.3">
      <c r="A5" s="27" t="s">
        <v>142</v>
      </c>
      <c r="B5" s="35" t="s">
        <v>168</v>
      </c>
      <c r="C5" s="29">
        <v>610000</v>
      </c>
      <c r="D5" s="30" t="s">
        <v>147</v>
      </c>
      <c r="E5" s="31"/>
      <c r="F5" s="6"/>
    </row>
    <row r="6" spans="1:6" ht="28.8" x14ac:dyDescent="0.3">
      <c r="A6" s="32" t="s">
        <v>142</v>
      </c>
      <c r="B6" s="36" t="s">
        <v>205</v>
      </c>
      <c r="C6" s="24">
        <v>340000</v>
      </c>
      <c r="D6" s="25" t="s">
        <v>204</v>
      </c>
      <c r="E6" s="26" t="s">
        <v>203</v>
      </c>
      <c r="F6" s="6"/>
    </row>
    <row r="7" spans="1:6" ht="43.2" x14ac:dyDescent="0.3">
      <c r="A7" s="27" t="s">
        <v>140</v>
      </c>
      <c r="B7" s="28" t="s">
        <v>173</v>
      </c>
      <c r="C7" s="29">
        <v>290000</v>
      </c>
      <c r="D7" s="30" t="s">
        <v>212</v>
      </c>
      <c r="E7" s="31" t="s">
        <v>216</v>
      </c>
      <c r="F7" s="6"/>
    </row>
    <row r="8" spans="1:6" ht="43.2" x14ac:dyDescent="0.3">
      <c r="A8" s="32" t="s">
        <v>142</v>
      </c>
      <c r="B8" s="36" t="s">
        <v>175</v>
      </c>
      <c r="C8" s="24">
        <v>150000</v>
      </c>
      <c r="D8" s="25" t="s">
        <v>166</v>
      </c>
      <c r="E8" s="26" t="s">
        <v>209</v>
      </c>
      <c r="F8" s="6"/>
    </row>
    <row r="9" spans="1:6" ht="43.2" x14ac:dyDescent="0.3">
      <c r="A9" s="27" t="s">
        <v>206</v>
      </c>
      <c r="B9" s="28" t="s">
        <v>168</v>
      </c>
      <c r="C9" s="29">
        <v>150000</v>
      </c>
      <c r="D9" s="30" t="s">
        <v>208</v>
      </c>
      <c r="E9" s="37" t="s">
        <v>207</v>
      </c>
      <c r="F9" s="6"/>
    </row>
    <row r="10" spans="1:6" ht="28.8" x14ac:dyDescent="0.3">
      <c r="A10" s="32" t="s">
        <v>140</v>
      </c>
      <c r="B10" s="33" t="s">
        <v>174</v>
      </c>
      <c r="C10" s="24">
        <v>125000</v>
      </c>
      <c r="D10" s="25" t="s">
        <v>92</v>
      </c>
      <c r="E10" s="34"/>
      <c r="F10" s="6"/>
    </row>
    <row r="11" spans="1:6" ht="28.8" x14ac:dyDescent="0.3">
      <c r="A11" s="27" t="s">
        <v>171</v>
      </c>
      <c r="B11" s="28" t="s">
        <v>169</v>
      </c>
      <c r="C11" s="29">
        <v>105000</v>
      </c>
      <c r="D11" s="30" t="s">
        <v>170</v>
      </c>
      <c r="E11" s="31"/>
      <c r="F11" s="6"/>
    </row>
    <row r="12" spans="1:6" x14ac:dyDescent="0.3">
      <c r="A12" s="32" t="s">
        <v>142</v>
      </c>
      <c r="B12" s="54" t="s">
        <v>90</v>
      </c>
      <c r="C12" s="24">
        <v>100000</v>
      </c>
      <c r="D12" s="25" t="s">
        <v>146</v>
      </c>
      <c r="E12" s="34"/>
      <c r="F12" s="6"/>
    </row>
    <row r="13" spans="1:6" ht="28.8" x14ac:dyDescent="0.3">
      <c r="A13" s="27" t="s">
        <v>142</v>
      </c>
      <c r="B13" s="55" t="s">
        <v>112</v>
      </c>
      <c r="C13" s="29">
        <v>100000</v>
      </c>
      <c r="D13" s="30" t="s">
        <v>150</v>
      </c>
      <c r="E13" s="31"/>
      <c r="F13" s="6"/>
    </row>
    <row r="14" spans="1:6" x14ac:dyDescent="0.3">
      <c r="A14" s="32" t="s">
        <v>140</v>
      </c>
      <c r="B14" s="54" t="s">
        <v>112</v>
      </c>
      <c r="C14" s="24">
        <v>100000</v>
      </c>
      <c r="D14" s="25" t="s">
        <v>116</v>
      </c>
      <c r="E14" s="34"/>
      <c r="F14" s="6"/>
    </row>
    <row r="15" spans="1:6" hidden="1" x14ac:dyDescent="0.3">
      <c r="A15" s="27" t="s">
        <v>142</v>
      </c>
      <c r="B15" s="55" t="s">
        <v>90</v>
      </c>
      <c r="C15" s="29">
        <v>55000</v>
      </c>
      <c r="D15" s="30" t="s">
        <v>148</v>
      </c>
      <c r="E15" s="31"/>
      <c r="F15" s="6"/>
    </row>
    <row r="16" spans="1:6" ht="43.2" hidden="1" x14ac:dyDescent="0.3">
      <c r="A16" s="32" t="s">
        <v>139</v>
      </c>
      <c r="B16" s="33" t="s">
        <v>167</v>
      </c>
      <c r="C16" s="24">
        <v>50000</v>
      </c>
      <c r="D16" s="25" t="s">
        <v>72</v>
      </c>
      <c r="E16" s="34"/>
      <c r="F16" s="6"/>
    </row>
    <row r="17" spans="1:6" hidden="1" x14ac:dyDescent="0.3">
      <c r="A17" s="27" t="s">
        <v>142</v>
      </c>
      <c r="B17" s="55" t="s">
        <v>90</v>
      </c>
      <c r="C17" s="29">
        <v>50000</v>
      </c>
      <c r="D17" s="30" t="s">
        <v>149</v>
      </c>
      <c r="E17" s="31"/>
      <c r="F17" s="6"/>
    </row>
    <row r="18" spans="1:6" hidden="1" x14ac:dyDescent="0.3">
      <c r="A18" s="32" t="s">
        <v>140</v>
      </c>
      <c r="B18" s="33" t="s">
        <v>107</v>
      </c>
      <c r="C18" s="24">
        <v>33000</v>
      </c>
      <c r="D18" s="25" t="s">
        <v>106</v>
      </c>
      <c r="E18" s="34"/>
      <c r="F18" s="6"/>
    </row>
    <row r="19" spans="1:6" ht="28.8" hidden="1" x14ac:dyDescent="0.3">
      <c r="A19" s="27" t="s">
        <v>140</v>
      </c>
      <c r="B19" s="35" t="s">
        <v>101</v>
      </c>
      <c r="C19" s="29">
        <v>30000</v>
      </c>
      <c r="D19" s="30" t="s">
        <v>104</v>
      </c>
      <c r="E19" s="31"/>
      <c r="F19" s="6"/>
    </row>
    <row r="20" spans="1:6" hidden="1" x14ac:dyDescent="0.3">
      <c r="A20" s="32" t="s">
        <v>139</v>
      </c>
      <c r="B20" s="54" t="s">
        <v>112</v>
      </c>
      <c r="C20" s="24">
        <v>25000</v>
      </c>
      <c r="D20" s="25" t="s">
        <v>65</v>
      </c>
      <c r="E20" s="34"/>
      <c r="F20" s="6"/>
    </row>
    <row r="21" spans="1:6" ht="28.8" hidden="1" x14ac:dyDescent="0.3">
      <c r="A21" s="27" t="s">
        <v>139</v>
      </c>
      <c r="B21" s="55" t="s">
        <v>90</v>
      </c>
      <c r="C21" s="29">
        <v>25000</v>
      </c>
      <c r="D21" s="30" t="s">
        <v>59</v>
      </c>
      <c r="E21" s="31"/>
      <c r="F21" s="6"/>
    </row>
    <row r="22" spans="1:6" hidden="1" x14ac:dyDescent="0.3">
      <c r="A22" s="32" t="s">
        <v>176</v>
      </c>
      <c r="B22" s="38" t="s">
        <v>174</v>
      </c>
      <c r="C22" s="39">
        <v>20000</v>
      </c>
      <c r="D22" s="25" t="s">
        <v>177</v>
      </c>
      <c r="E22" s="34"/>
      <c r="F22" s="6"/>
    </row>
    <row r="23" spans="1:6" hidden="1" x14ac:dyDescent="0.3">
      <c r="A23" s="27" t="s">
        <v>183</v>
      </c>
      <c r="B23" s="30" t="s">
        <v>84</v>
      </c>
      <c r="C23" s="40">
        <v>20000</v>
      </c>
      <c r="D23" s="30" t="s">
        <v>189</v>
      </c>
      <c r="E23" s="31"/>
      <c r="F23" s="6"/>
    </row>
    <row r="24" spans="1:6" hidden="1" x14ac:dyDescent="0.3">
      <c r="A24" s="32" t="s">
        <v>183</v>
      </c>
      <c r="B24" s="25" t="s">
        <v>90</v>
      </c>
      <c r="C24" s="41">
        <v>15000</v>
      </c>
      <c r="D24" s="25" t="s">
        <v>190</v>
      </c>
      <c r="E24" s="34"/>
      <c r="F24" s="6"/>
    </row>
    <row r="25" spans="1:6" hidden="1" x14ac:dyDescent="0.3">
      <c r="A25" s="27" t="s">
        <v>140</v>
      </c>
      <c r="B25" s="35" t="s">
        <v>87</v>
      </c>
      <c r="C25" s="29">
        <v>13000</v>
      </c>
      <c r="D25" s="30" t="s">
        <v>85</v>
      </c>
      <c r="E25" s="31"/>
      <c r="F25" s="6"/>
    </row>
    <row r="26" spans="1:6" hidden="1" x14ac:dyDescent="0.3">
      <c r="A26" s="32" t="s">
        <v>183</v>
      </c>
      <c r="B26" s="25" t="s">
        <v>84</v>
      </c>
      <c r="C26" s="41">
        <v>10000</v>
      </c>
      <c r="D26" s="25" t="s">
        <v>188</v>
      </c>
      <c r="E26" s="34"/>
      <c r="F26" s="6"/>
    </row>
    <row r="27" spans="1:6" hidden="1" x14ac:dyDescent="0.3">
      <c r="A27" s="27" t="s">
        <v>139</v>
      </c>
      <c r="B27" s="55" t="s">
        <v>133</v>
      </c>
      <c r="C27" s="29">
        <v>10000</v>
      </c>
      <c r="D27" s="30" t="s">
        <v>79</v>
      </c>
      <c r="E27" s="31"/>
      <c r="F27" s="6"/>
    </row>
    <row r="28" spans="1:6" hidden="1" x14ac:dyDescent="0.3">
      <c r="A28" s="32" t="s">
        <v>183</v>
      </c>
      <c r="B28" s="25" t="s">
        <v>84</v>
      </c>
      <c r="C28" s="41">
        <v>10000</v>
      </c>
      <c r="D28" s="25" t="s">
        <v>187</v>
      </c>
      <c r="E28" s="34"/>
      <c r="F28" s="6"/>
    </row>
    <row r="29" spans="1:6" hidden="1" x14ac:dyDescent="0.3">
      <c r="A29" s="27" t="s">
        <v>183</v>
      </c>
      <c r="B29" s="30" t="s">
        <v>84</v>
      </c>
      <c r="C29" s="40">
        <v>5000</v>
      </c>
      <c r="D29" s="30" t="s">
        <v>186</v>
      </c>
      <c r="E29" s="31"/>
      <c r="F29" s="6"/>
    </row>
    <row r="30" spans="1:6" ht="28.8" hidden="1" x14ac:dyDescent="0.3">
      <c r="A30" s="32" t="s">
        <v>176</v>
      </c>
      <c r="B30" s="25" t="s">
        <v>181</v>
      </c>
      <c r="C30" s="24">
        <v>5000</v>
      </c>
      <c r="D30" s="25" t="s">
        <v>180</v>
      </c>
      <c r="E30" s="34"/>
      <c r="F30" s="6"/>
    </row>
    <row r="31" spans="1:6" hidden="1" x14ac:dyDescent="0.3">
      <c r="A31" s="27" t="s">
        <v>142</v>
      </c>
      <c r="B31" s="55" t="s">
        <v>225</v>
      </c>
      <c r="C31" s="29">
        <v>4535</v>
      </c>
      <c r="D31" s="30" t="s">
        <v>143</v>
      </c>
      <c r="E31" s="31"/>
      <c r="F31" s="6"/>
    </row>
    <row r="32" spans="1:6" hidden="1" x14ac:dyDescent="0.3">
      <c r="A32" s="32" t="s">
        <v>139</v>
      </c>
      <c r="B32" s="33" t="s">
        <v>133</v>
      </c>
      <c r="C32" s="24">
        <v>3500</v>
      </c>
      <c r="D32" s="25" t="s">
        <v>76</v>
      </c>
      <c r="E32" s="34"/>
      <c r="F32" s="6"/>
    </row>
    <row r="33" spans="1:6" hidden="1" x14ac:dyDescent="0.3">
      <c r="A33" s="27" t="s">
        <v>183</v>
      </c>
      <c r="B33" s="30" t="s">
        <v>84</v>
      </c>
      <c r="C33" s="40">
        <v>1000</v>
      </c>
      <c r="D33" s="30" t="s">
        <v>185</v>
      </c>
      <c r="E33" s="31"/>
      <c r="F33" s="6"/>
    </row>
    <row r="34" spans="1:6" ht="28.8" hidden="1" x14ac:dyDescent="0.3">
      <c r="A34" s="32" t="s">
        <v>176</v>
      </c>
      <c r="B34" s="38" t="s">
        <v>112</v>
      </c>
      <c r="C34" s="24">
        <v>1000</v>
      </c>
      <c r="D34" s="25" t="s">
        <v>179</v>
      </c>
      <c r="E34" s="34"/>
      <c r="F34" s="6"/>
    </row>
    <row r="35" spans="1:6" x14ac:dyDescent="0.3">
      <c r="A35" s="27" t="s">
        <v>229</v>
      </c>
      <c r="B35" s="42"/>
      <c r="C35" s="29"/>
      <c r="D35" s="30"/>
      <c r="E35" s="31"/>
      <c r="F35" s="6"/>
    </row>
    <row r="36" spans="1:6" s="1" customFormat="1" x14ac:dyDescent="0.3">
      <c r="A36" s="43" t="s">
        <v>196</v>
      </c>
      <c r="B36" s="44"/>
      <c r="C36" s="45">
        <f>SUM(C2:C34)</f>
        <v>4918485</v>
      </c>
      <c r="D36" s="46"/>
      <c r="E36" s="47"/>
    </row>
    <row r="39" spans="1:6" x14ac:dyDescent="0.3">
      <c r="A39" s="6" t="s">
        <v>227</v>
      </c>
      <c r="C39" s="8">
        <f>SUM(C2:C14)</f>
        <v>4532450</v>
      </c>
      <c r="D39" s="68">
        <f>C39/$C$36</f>
        <v>0.92151343350645576</v>
      </c>
    </row>
    <row r="40" spans="1:6" x14ac:dyDescent="0.3">
      <c r="A40" s="6" t="s">
        <v>228</v>
      </c>
      <c r="C40" s="8">
        <f>SUM(C15:C34)</f>
        <v>386035</v>
      </c>
      <c r="D40" s="68">
        <f>C40/$C$36</f>
        <v>7.8486566493544255E-2</v>
      </c>
    </row>
    <row r="44" spans="1:6" x14ac:dyDescent="0.3">
      <c r="A44" s="6" t="s">
        <v>230</v>
      </c>
      <c r="C44" s="8">
        <v>16235237</v>
      </c>
      <c r="D44" s="9" t="s">
        <v>231</v>
      </c>
    </row>
    <row r="45" spans="1:6" x14ac:dyDescent="0.3">
      <c r="A45" s="6" t="s">
        <v>232</v>
      </c>
      <c r="C45" s="69">
        <f>C36/C44</f>
        <v>0.30295122886102616</v>
      </c>
    </row>
  </sheetData>
  <sortState xmlns:xlrd2="http://schemas.microsoft.com/office/spreadsheetml/2017/richdata2" ref="A2:F37">
    <sortCondition descending="1" ref="C2:C37"/>
    <sortCondition ref="D2:D37"/>
  </sortState>
  <pageMargins left="0.7" right="0.7" top="0.75" bottom="0.75" header="0.3" footer="0.3"/>
  <pageSetup orientation="portrait" r:id="rId1"/>
  <ignoredErrors>
    <ignoredError sqref="B12:B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330CC-A795-4F41-B706-D846701AB263}">
  <dimension ref="A1:C7"/>
  <sheetViews>
    <sheetView workbookViewId="0">
      <selection activeCell="B40" sqref="B40"/>
    </sheetView>
  </sheetViews>
  <sheetFormatPr defaultRowHeight="14.4" x14ac:dyDescent="0.3"/>
  <cols>
    <col min="1" max="1" width="13" customWidth="1"/>
    <col min="2" max="2" width="16.109375" customWidth="1"/>
    <col min="3" max="3" width="35.6640625" bestFit="1" customWidth="1"/>
  </cols>
  <sheetData>
    <row r="1" spans="1:3" s="56" customFormat="1" x14ac:dyDescent="0.3">
      <c r="A1" s="57" t="s">
        <v>138</v>
      </c>
      <c r="B1" s="66" t="s">
        <v>217</v>
      </c>
      <c r="C1" s="58" t="s">
        <v>81</v>
      </c>
    </row>
    <row r="2" spans="1:3" x14ac:dyDescent="0.3">
      <c r="A2" s="59" t="s">
        <v>140</v>
      </c>
      <c r="B2" s="41">
        <v>1720950</v>
      </c>
      <c r="C2" s="60" t="s">
        <v>218</v>
      </c>
    </row>
    <row r="3" spans="1:3" x14ac:dyDescent="0.3">
      <c r="A3" s="61" t="s">
        <v>139</v>
      </c>
      <c r="B3" s="40">
        <v>1563500</v>
      </c>
      <c r="C3" s="62" t="s">
        <v>223</v>
      </c>
    </row>
    <row r="4" spans="1:3" x14ac:dyDescent="0.3">
      <c r="A4" s="59" t="s">
        <v>219</v>
      </c>
      <c r="B4" s="41">
        <v>1384535</v>
      </c>
      <c r="C4" s="60" t="s">
        <v>220</v>
      </c>
    </row>
    <row r="5" spans="1:3" x14ac:dyDescent="0.3">
      <c r="A5" s="61" t="s">
        <v>221</v>
      </c>
      <c r="B5" s="40">
        <v>188500</v>
      </c>
      <c r="C5" s="62" t="s">
        <v>222</v>
      </c>
    </row>
    <row r="6" spans="1:3" x14ac:dyDescent="0.3">
      <c r="A6" s="59" t="s">
        <v>224</v>
      </c>
      <c r="B6" s="41">
        <v>61000</v>
      </c>
      <c r="C6" s="60" t="s">
        <v>222</v>
      </c>
    </row>
    <row r="7" spans="1:3" x14ac:dyDescent="0.3">
      <c r="A7" s="63" t="s">
        <v>196</v>
      </c>
      <c r="B7" s="64">
        <f>SUM(B2:B6)</f>
        <v>4918485</v>
      </c>
      <c r="C7" s="6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9C32C-A3F7-414D-8EE7-F9FAA534351B}">
  <dimension ref="A1:G91"/>
  <sheetViews>
    <sheetView zoomScaleNormal="100" workbookViewId="0">
      <pane ySplit="1" topLeftCell="A34" activePane="bottomLeft" state="frozen"/>
      <selection pane="bottomLeft" activeCell="G11" sqref="G11"/>
    </sheetView>
  </sheetViews>
  <sheetFormatPr defaultRowHeight="14.4" x14ac:dyDescent="0.3"/>
  <cols>
    <col min="1" max="1" width="13.109375" style="6" customWidth="1"/>
    <col min="2" max="2" width="10.88671875" style="6" customWidth="1"/>
    <col min="3" max="3" width="11.33203125" style="7" customWidth="1"/>
    <col min="4" max="4" width="11.33203125" style="8" customWidth="1"/>
    <col min="5" max="5" width="23.44140625" style="9" customWidth="1"/>
    <col min="6" max="6" width="25.88671875" style="9" customWidth="1"/>
    <col min="7" max="7" width="37.21875" style="6" customWidth="1"/>
    <col min="8" max="16384" width="8.88671875" style="6"/>
  </cols>
  <sheetData>
    <row r="1" spans="1:7" s="1" customFormat="1" x14ac:dyDescent="0.3">
      <c r="A1" s="1" t="s">
        <v>138</v>
      </c>
      <c r="B1" s="1" t="s">
        <v>57</v>
      </c>
      <c r="C1" s="2" t="s">
        <v>141</v>
      </c>
      <c r="D1" s="3" t="s">
        <v>54</v>
      </c>
      <c r="E1" s="4" t="s">
        <v>55</v>
      </c>
      <c r="F1" s="4" t="s">
        <v>81</v>
      </c>
      <c r="G1" s="5" t="s">
        <v>137</v>
      </c>
    </row>
    <row r="2" spans="1:7" ht="57.6" x14ac:dyDescent="0.3">
      <c r="A2" s="6" t="s">
        <v>139</v>
      </c>
      <c r="B2" s="6" t="s">
        <v>58</v>
      </c>
      <c r="C2" s="7">
        <v>41716</v>
      </c>
      <c r="D2" s="8">
        <v>15000</v>
      </c>
      <c r="E2" s="9" t="s">
        <v>56</v>
      </c>
      <c r="G2" s="10" t="s">
        <v>0</v>
      </c>
    </row>
    <row r="3" spans="1:7" ht="57.6" x14ac:dyDescent="0.3">
      <c r="A3" s="6" t="s">
        <v>139</v>
      </c>
      <c r="B3" s="6" t="s">
        <v>58</v>
      </c>
      <c r="C3" s="7">
        <v>41808</v>
      </c>
      <c r="D3" s="8">
        <v>35000</v>
      </c>
      <c r="E3" s="9" t="s">
        <v>56</v>
      </c>
      <c r="G3" s="10" t="s">
        <v>1</v>
      </c>
    </row>
    <row r="4" spans="1:7" ht="43.2" x14ac:dyDescent="0.3">
      <c r="A4" s="6" t="s">
        <v>139</v>
      </c>
      <c r="B4" s="6" t="s">
        <v>60</v>
      </c>
      <c r="C4" s="7">
        <v>41927</v>
      </c>
      <c r="D4" s="8">
        <v>25000</v>
      </c>
      <c r="E4" s="9" t="s">
        <v>59</v>
      </c>
      <c r="G4" s="10" t="s">
        <v>2</v>
      </c>
    </row>
    <row r="5" spans="1:7" ht="57.6" x14ac:dyDescent="0.3">
      <c r="A5" s="6" t="s">
        <v>139</v>
      </c>
      <c r="B5" s="6" t="s">
        <v>58</v>
      </c>
      <c r="C5" s="7">
        <v>41932</v>
      </c>
      <c r="D5" s="8">
        <v>25000</v>
      </c>
      <c r="E5" s="9" t="s">
        <v>56</v>
      </c>
      <c r="G5" s="10" t="s">
        <v>3</v>
      </c>
    </row>
    <row r="6" spans="1:7" x14ac:dyDescent="0.3">
      <c r="A6" s="6" t="s">
        <v>139</v>
      </c>
      <c r="B6" s="6" t="s">
        <v>62</v>
      </c>
      <c r="C6" s="7">
        <v>42677</v>
      </c>
      <c r="D6" s="8">
        <v>25000</v>
      </c>
      <c r="E6" s="9" t="s">
        <v>61</v>
      </c>
      <c r="G6" s="10" t="s">
        <v>4</v>
      </c>
    </row>
    <row r="7" spans="1:7" x14ac:dyDescent="0.3">
      <c r="A7" s="6" t="s">
        <v>139</v>
      </c>
      <c r="B7" s="6" t="s">
        <v>64</v>
      </c>
      <c r="C7" s="7">
        <v>43362</v>
      </c>
      <c r="D7" s="8">
        <v>125000</v>
      </c>
      <c r="E7" s="9" t="s">
        <v>63</v>
      </c>
      <c r="G7" s="10" t="s">
        <v>5</v>
      </c>
    </row>
    <row r="8" spans="1:7" ht="28.8" x14ac:dyDescent="0.3">
      <c r="A8" s="6" t="s">
        <v>139</v>
      </c>
      <c r="B8" s="6" t="s">
        <v>66</v>
      </c>
      <c r="C8" s="7">
        <v>43353</v>
      </c>
      <c r="D8" s="8">
        <v>25000</v>
      </c>
      <c r="E8" s="9" t="s">
        <v>65</v>
      </c>
      <c r="G8" s="10" t="s">
        <v>6</v>
      </c>
    </row>
    <row r="9" spans="1:7" x14ac:dyDescent="0.3">
      <c r="A9" s="6" t="s">
        <v>139</v>
      </c>
      <c r="B9" s="6" t="s">
        <v>64</v>
      </c>
      <c r="C9" s="7">
        <v>43377</v>
      </c>
      <c r="D9" s="8">
        <v>200000</v>
      </c>
      <c r="E9" s="9" t="s">
        <v>63</v>
      </c>
      <c r="G9" s="10" t="s">
        <v>7</v>
      </c>
    </row>
    <row r="10" spans="1:7" ht="32.4" customHeight="1" x14ac:dyDescent="0.3">
      <c r="A10" s="6" t="s">
        <v>139</v>
      </c>
      <c r="B10" s="6" t="s">
        <v>68</v>
      </c>
      <c r="C10" s="7">
        <v>43383</v>
      </c>
      <c r="D10" s="8">
        <v>150000</v>
      </c>
      <c r="E10" s="9" t="s">
        <v>67</v>
      </c>
      <c r="F10" s="9" t="s">
        <v>70</v>
      </c>
      <c r="G10" s="10" t="s">
        <v>8</v>
      </c>
    </row>
    <row r="11" spans="1:7" ht="57.6" x14ac:dyDescent="0.3">
      <c r="A11" s="6" t="s">
        <v>139</v>
      </c>
      <c r="B11" s="6" t="s">
        <v>58</v>
      </c>
      <c r="C11" s="7">
        <v>43376</v>
      </c>
      <c r="D11" s="8">
        <v>25000</v>
      </c>
      <c r="E11" s="9" t="s">
        <v>56</v>
      </c>
      <c r="F11" s="9" t="s">
        <v>69</v>
      </c>
      <c r="G11" s="10" t="s">
        <v>9</v>
      </c>
    </row>
    <row r="12" spans="1:7" x14ac:dyDescent="0.3">
      <c r="A12" s="6" t="s">
        <v>139</v>
      </c>
      <c r="B12" s="6" t="s">
        <v>64</v>
      </c>
      <c r="C12" s="7">
        <v>43391</v>
      </c>
      <c r="D12" s="8">
        <v>200000</v>
      </c>
      <c r="E12" s="9" t="s">
        <v>63</v>
      </c>
      <c r="G12" s="10" t="s">
        <v>10</v>
      </c>
    </row>
    <row r="13" spans="1:7" ht="28.8" x14ac:dyDescent="0.3">
      <c r="A13" s="6" t="s">
        <v>139</v>
      </c>
      <c r="B13" s="6" t="s">
        <v>68</v>
      </c>
      <c r="C13" s="14" t="s">
        <v>71</v>
      </c>
      <c r="D13" s="8">
        <v>200000</v>
      </c>
      <c r="E13" s="9" t="s">
        <v>67</v>
      </c>
      <c r="F13" s="9" t="s">
        <v>70</v>
      </c>
      <c r="G13" s="10" t="s">
        <v>11</v>
      </c>
    </row>
    <row r="14" spans="1:7" ht="72" x14ac:dyDescent="0.3">
      <c r="A14" s="6" t="s">
        <v>139</v>
      </c>
      <c r="B14" s="6" t="s">
        <v>73</v>
      </c>
      <c r="C14" s="7">
        <v>43392</v>
      </c>
      <c r="D14" s="8">
        <v>25000</v>
      </c>
      <c r="E14" s="9" t="s">
        <v>72</v>
      </c>
      <c r="G14" s="10" t="s">
        <v>12</v>
      </c>
    </row>
    <row r="15" spans="1:7" ht="28.8" x14ac:dyDescent="0.3">
      <c r="A15" s="6" t="s">
        <v>139</v>
      </c>
      <c r="B15" s="6" t="s">
        <v>68</v>
      </c>
      <c r="C15" s="7">
        <v>43383</v>
      </c>
      <c r="D15" s="8">
        <v>150000</v>
      </c>
      <c r="E15" s="9" t="s">
        <v>67</v>
      </c>
      <c r="F15" s="9" t="s">
        <v>70</v>
      </c>
      <c r="G15" s="10" t="s">
        <v>13</v>
      </c>
    </row>
    <row r="16" spans="1:7" ht="43.2" x14ac:dyDescent="0.3">
      <c r="A16" s="6" t="s">
        <v>139</v>
      </c>
      <c r="B16" s="6" t="s">
        <v>75</v>
      </c>
      <c r="C16" s="7">
        <v>44007</v>
      </c>
      <c r="D16" s="8">
        <v>10000</v>
      </c>
      <c r="E16" s="9" t="s">
        <v>74</v>
      </c>
      <c r="G16" s="10" t="s">
        <v>14</v>
      </c>
    </row>
    <row r="17" spans="1:7" ht="72" x14ac:dyDescent="0.3">
      <c r="A17" s="6" t="s">
        <v>139</v>
      </c>
      <c r="B17" s="6" t="s">
        <v>73</v>
      </c>
      <c r="C17" s="7">
        <v>44061</v>
      </c>
      <c r="D17" s="8">
        <v>25000</v>
      </c>
      <c r="E17" s="9" t="s">
        <v>72</v>
      </c>
      <c r="G17" s="10" t="s">
        <v>15</v>
      </c>
    </row>
    <row r="18" spans="1:7" ht="43.2" x14ac:dyDescent="0.3">
      <c r="A18" s="6" t="s">
        <v>139</v>
      </c>
      <c r="B18" s="6" t="s">
        <v>75</v>
      </c>
      <c r="C18" s="7">
        <v>44070</v>
      </c>
      <c r="D18" s="8">
        <v>15000</v>
      </c>
      <c r="E18" s="9" t="s">
        <v>74</v>
      </c>
      <c r="G18" s="10" t="s">
        <v>16</v>
      </c>
    </row>
    <row r="19" spans="1:7" ht="28.8" x14ac:dyDescent="0.3">
      <c r="A19" s="6" t="s">
        <v>139</v>
      </c>
      <c r="B19" s="6" t="s">
        <v>77</v>
      </c>
      <c r="C19" s="7">
        <v>44104</v>
      </c>
      <c r="D19" s="8">
        <v>2000</v>
      </c>
      <c r="E19" s="9" t="s">
        <v>76</v>
      </c>
      <c r="G19" s="10" t="s">
        <v>17</v>
      </c>
    </row>
    <row r="20" spans="1:7" ht="43.2" x14ac:dyDescent="0.3">
      <c r="A20" s="6" t="s">
        <v>139</v>
      </c>
      <c r="B20" s="6" t="s">
        <v>78</v>
      </c>
      <c r="C20" s="7">
        <v>44077</v>
      </c>
      <c r="D20" s="8">
        <v>10000</v>
      </c>
      <c r="E20" s="9" t="s">
        <v>79</v>
      </c>
      <c r="F20" s="9" t="s">
        <v>80</v>
      </c>
      <c r="G20" s="10" t="s">
        <v>18</v>
      </c>
    </row>
    <row r="21" spans="1:7" x14ac:dyDescent="0.3">
      <c r="A21" s="6" t="s">
        <v>139</v>
      </c>
      <c r="B21" s="6" t="s">
        <v>68</v>
      </c>
      <c r="C21" s="7">
        <v>44124</v>
      </c>
      <c r="D21" s="8">
        <v>250000</v>
      </c>
      <c r="E21" s="9" t="s">
        <v>67</v>
      </c>
      <c r="G21" s="10" t="s">
        <v>19</v>
      </c>
    </row>
    <row r="22" spans="1:7" ht="28.8" x14ac:dyDescent="0.3">
      <c r="A22" s="6" t="s">
        <v>139</v>
      </c>
      <c r="B22" s="6" t="s">
        <v>77</v>
      </c>
      <c r="C22" s="7">
        <v>44109</v>
      </c>
      <c r="D22" s="8">
        <v>1500</v>
      </c>
      <c r="E22" s="9" t="s">
        <v>76</v>
      </c>
      <c r="G22" s="10" t="s">
        <v>20</v>
      </c>
    </row>
    <row r="23" spans="1:7" ht="43.2" x14ac:dyDescent="0.3">
      <c r="A23" s="6" t="s">
        <v>139</v>
      </c>
      <c r="B23" s="6" t="s">
        <v>75</v>
      </c>
      <c r="C23" s="7">
        <v>44742</v>
      </c>
      <c r="D23" s="8">
        <v>25000</v>
      </c>
      <c r="E23" s="9" t="s">
        <v>74</v>
      </c>
      <c r="G23" s="10" t="s">
        <v>21</v>
      </c>
    </row>
    <row r="24" spans="1:7" s="1" customFormat="1" x14ac:dyDescent="0.3">
      <c r="A24" s="1" t="s">
        <v>164</v>
      </c>
      <c r="C24" s="2"/>
      <c r="D24" s="3">
        <f>SUM(D2:D23)</f>
        <v>1563500</v>
      </c>
      <c r="E24" s="4"/>
      <c r="F24" s="4"/>
      <c r="G24" s="18"/>
    </row>
    <row r="25" spans="1:7" x14ac:dyDescent="0.3">
      <c r="A25" s="11"/>
      <c r="B25" s="11"/>
      <c r="C25" s="11"/>
      <c r="D25" s="11"/>
      <c r="E25" s="11"/>
      <c r="F25" s="11"/>
      <c r="G25" s="11"/>
    </row>
    <row r="26" spans="1:7" ht="43.2" x14ac:dyDescent="0.3">
      <c r="A26" s="6" t="s">
        <v>140</v>
      </c>
      <c r="B26" s="12" t="s">
        <v>83</v>
      </c>
      <c r="C26" s="13" t="s">
        <v>84</v>
      </c>
      <c r="D26" s="8">
        <v>49950</v>
      </c>
      <c r="E26" s="9" t="s">
        <v>82</v>
      </c>
      <c r="F26" s="9" t="s">
        <v>123</v>
      </c>
      <c r="G26" s="10" t="s">
        <v>22</v>
      </c>
    </row>
    <row r="27" spans="1:7" ht="28.8" x14ac:dyDescent="0.3">
      <c r="A27" s="6" t="s">
        <v>140</v>
      </c>
      <c r="B27" s="12" t="s">
        <v>86</v>
      </c>
      <c r="C27" s="13" t="s">
        <v>87</v>
      </c>
      <c r="D27" s="8">
        <v>13000</v>
      </c>
      <c r="E27" s="9" t="s">
        <v>85</v>
      </c>
      <c r="F27" s="9" t="s">
        <v>124</v>
      </c>
      <c r="G27" s="10" t="s">
        <v>23</v>
      </c>
    </row>
    <row r="28" spans="1:7" ht="43.2" x14ac:dyDescent="0.3">
      <c r="A28" s="6" t="s">
        <v>140</v>
      </c>
      <c r="B28" s="12" t="s">
        <v>89</v>
      </c>
      <c r="C28" s="13" t="s">
        <v>90</v>
      </c>
      <c r="D28" s="8">
        <v>100000</v>
      </c>
      <c r="E28" s="9" t="s">
        <v>88</v>
      </c>
      <c r="F28" s="9" t="s">
        <v>125</v>
      </c>
      <c r="G28" s="10" t="s">
        <v>24</v>
      </c>
    </row>
    <row r="29" spans="1:7" ht="57.6" x14ac:dyDescent="0.3">
      <c r="A29" s="6" t="s">
        <v>140</v>
      </c>
      <c r="B29" s="12" t="s">
        <v>93</v>
      </c>
      <c r="C29" s="13" t="s">
        <v>87</v>
      </c>
      <c r="D29" s="8">
        <v>30000</v>
      </c>
      <c r="E29" s="9" t="s">
        <v>92</v>
      </c>
      <c r="F29" s="9" t="s">
        <v>91</v>
      </c>
      <c r="G29" s="10" t="s">
        <v>25</v>
      </c>
    </row>
    <row r="30" spans="1:7" ht="28.8" x14ac:dyDescent="0.3">
      <c r="A30" s="6" t="s">
        <v>140</v>
      </c>
      <c r="B30" s="12" t="s">
        <v>95</v>
      </c>
      <c r="C30" s="13" t="s">
        <v>90</v>
      </c>
      <c r="D30" s="8">
        <v>30000</v>
      </c>
      <c r="E30" s="9" t="s">
        <v>94</v>
      </c>
      <c r="F30" s="9" t="s">
        <v>126</v>
      </c>
      <c r="G30" s="10" t="s">
        <v>26</v>
      </c>
    </row>
    <row r="31" spans="1:7" ht="28.8" x14ac:dyDescent="0.3">
      <c r="A31" s="6" t="s">
        <v>140</v>
      </c>
      <c r="B31" s="12" t="s">
        <v>97</v>
      </c>
      <c r="C31" s="13" t="s">
        <v>90</v>
      </c>
      <c r="D31" s="8">
        <v>50000</v>
      </c>
      <c r="E31" s="9" t="s">
        <v>96</v>
      </c>
      <c r="F31" s="9" t="s">
        <v>126</v>
      </c>
      <c r="G31" s="10" t="s">
        <v>27</v>
      </c>
    </row>
    <row r="32" spans="1:7" ht="28.8" x14ac:dyDescent="0.3">
      <c r="A32" s="6" t="s">
        <v>140</v>
      </c>
      <c r="B32" s="12" t="s">
        <v>99</v>
      </c>
      <c r="C32" s="13" t="s">
        <v>90</v>
      </c>
      <c r="D32" s="8">
        <v>50000</v>
      </c>
      <c r="E32" s="9" t="s">
        <v>98</v>
      </c>
      <c r="F32" s="9" t="s">
        <v>127</v>
      </c>
      <c r="G32" s="10" t="s">
        <v>28</v>
      </c>
    </row>
    <row r="33" spans="1:7" ht="57.6" x14ac:dyDescent="0.3">
      <c r="A33" s="6" t="s">
        <v>140</v>
      </c>
      <c r="B33" s="12" t="s">
        <v>93</v>
      </c>
      <c r="C33" s="13" t="s">
        <v>90</v>
      </c>
      <c r="D33" s="8">
        <v>95000</v>
      </c>
      <c r="E33" s="9" t="s">
        <v>92</v>
      </c>
      <c r="F33" s="9" t="s">
        <v>91</v>
      </c>
      <c r="G33" s="10" t="s">
        <v>29</v>
      </c>
    </row>
    <row r="34" spans="1:7" x14ac:dyDescent="0.3">
      <c r="A34" s="6" t="s">
        <v>140</v>
      </c>
      <c r="B34" s="12" t="s">
        <v>100</v>
      </c>
      <c r="C34" s="13" t="s">
        <v>101</v>
      </c>
      <c r="D34" s="8">
        <v>15000</v>
      </c>
      <c r="E34" s="9" t="s">
        <v>102</v>
      </c>
      <c r="F34" s="9" t="s">
        <v>108</v>
      </c>
      <c r="G34" s="10" t="s">
        <v>30</v>
      </c>
    </row>
    <row r="35" spans="1:7" ht="57.6" x14ac:dyDescent="0.3">
      <c r="A35" s="6" t="s">
        <v>140</v>
      </c>
      <c r="B35" s="12" t="s">
        <v>105</v>
      </c>
      <c r="C35" s="13" t="s">
        <v>101</v>
      </c>
      <c r="D35" s="8">
        <v>30000</v>
      </c>
      <c r="E35" s="9" t="s">
        <v>104</v>
      </c>
      <c r="F35" s="9" t="s">
        <v>103</v>
      </c>
      <c r="G35" s="10" t="s">
        <v>31</v>
      </c>
    </row>
    <row r="36" spans="1:7" ht="28.8" x14ac:dyDescent="0.3">
      <c r="A36" s="6" t="s">
        <v>140</v>
      </c>
      <c r="B36" s="6">
        <v>954216564</v>
      </c>
      <c r="C36" s="13" t="s">
        <v>107</v>
      </c>
      <c r="D36" s="8">
        <v>33000</v>
      </c>
      <c r="E36" s="9" t="s">
        <v>106</v>
      </c>
      <c r="F36" s="9" t="s">
        <v>128</v>
      </c>
      <c r="G36" s="10" t="s">
        <v>32</v>
      </c>
    </row>
    <row r="37" spans="1:7" x14ac:dyDescent="0.3">
      <c r="A37" s="6" t="s">
        <v>140</v>
      </c>
      <c r="B37" s="12" t="s">
        <v>100</v>
      </c>
      <c r="C37" s="13" t="s">
        <v>107</v>
      </c>
      <c r="D37" s="8">
        <v>150000</v>
      </c>
      <c r="E37" s="9" t="s">
        <v>102</v>
      </c>
      <c r="F37" s="9" t="s">
        <v>108</v>
      </c>
      <c r="G37" s="10" t="s">
        <v>33</v>
      </c>
    </row>
    <row r="38" spans="1:7" x14ac:dyDescent="0.3">
      <c r="A38" s="6" t="s">
        <v>140</v>
      </c>
      <c r="B38" s="12" t="s">
        <v>100</v>
      </c>
      <c r="C38" s="13" t="s">
        <v>110</v>
      </c>
      <c r="D38" s="8">
        <v>50000</v>
      </c>
      <c r="E38" s="9" t="s">
        <v>102</v>
      </c>
      <c r="F38" s="9" t="s">
        <v>109</v>
      </c>
      <c r="G38" s="10" t="s">
        <v>34</v>
      </c>
    </row>
    <row r="39" spans="1:7" ht="54.6" customHeight="1" x14ac:dyDescent="0.3">
      <c r="A39" s="6" t="s">
        <v>140</v>
      </c>
      <c r="B39" s="12" t="s">
        <v>115</v>
      </c>
      <c r="C39" s="13" t="s">
        <v>112</v>
      </c>
      <c r="D39" s="8">
        <v>325000</v>
      </c>
      <c r="E39" s="9" t="s">
        <v>111</v>
      </c>
      <c r="F39" s="9" t="s">
        <v>129</v>
      </c>
      <c r="G39" s="10" t="s">
        <v>35</v>
      </c>
    </row>
    <row r="40" spans="1:7" ht="43.2" x14ac:dyDescent="0.3">
      <c r="A40" s="6" t="s">
        <v>140</v>
      </c>
      <c r="B40" s="12" t="s">
        <v>114</v>
      </c>
      <c r="C40" s="13" t="s">
        <v>112</v>
      </c>
      <c r="D40" s="8">
        <v>25000</v>
      </c>
      <c r="E40" s="9" t="s">
        <v>113</v>
      </c>
      <c r="F40" s="9" t="s">
        <v>130</v>
      </c>
      <c r="G40" s="10" t="s">
        <v>36</v>
      </c>
    </row>
    <row r="41" spans="1:7" x14ac:dyDescent="0.3">
      <c r="A41" s="6" t="s">
        <v>140</v>
      </c>
      <c r="B41" s="12" t="s">
        <v>100</v>
      </c>
      <c r="C41" s="13" t="s">
        <v>112</v>
      </c>
      <c r="D41" s="8">
        <v>45000</v>
      </c>
      <c r="E41" s="9" t="s">
        <v>102</v>
      </c>
      <c r="F41" s="9" t="s">
        <v>109</v>
      </c>
      <c r="G41" s="10" t="s">
        <v>37</v>
      </c>
    </row>
    <row r="42" spans="1:7" ht="28.8" x14ac:dyDescent="0.3">
      <c r="A42" s="6" t="s">
        <v>140</v>
      </c>
      <c r="B42" s="12" t="s">
        <v>117</v>
      </c>
      <c r="C42" s="13" t="s">
        <v>112</v>
      </c>
      <c r="D42" s="8">
        <v>100000</v>
      </c>
      <c r="E42" s="9" t="s">
        <v>116</v>
      </c>
      <c r="F42" s="9" t="s">
        <v>131</v>
      </c>
      <c r="G42" s="10" t="s">
        <v>38</v>
      </c>
    </row>
    <row r="43" spans="1:7" x14ac:dyDescent="0.3">
      <c r="A43" s="6" t="s">
        <v>140</v>
      </c>
      <c r="B43" s="12" t="s">
        <v>100</v>
      </c>
      <c r="C43" s="13" t="s">
        <v>119</v>
      </c>
      <c r="D43" s="8">
        <v>30000</v>
      </c>
      <c r="E43" s="9" t="s">
        <v>102</v>
      </c>
      <c r="F43" s="9" t="s">
        <v>118</v>
      </c>
      <c r="G43" s="10" t="s">
        <v>39</v>
      </c>
    </row>
    <row r="44" spans="1:7" ht="28.8" x14ac:dyDescent="0.3">
      <c r="A44" s="6" t="s">
        <v>140</v>
      </c>
      <c r="B44" s="12" t="s">
        <v>99</v>
      </c>
      <c r="C44" s="13" t="s">
        <v>112</v>
      </c>
      <c r="D44" s="8">
        <v>75000</v>
      </c>
      <c r="E44" s="9" t="s">
        <v>120</v>
      </c>
      <c r="F44" s="9" t="s">
        <v>121</v>
      </c>
      <c r="G44" s="10" t="s">
        <v>40</v>
      </c>
    </row>
    <row r="45" spans="1:7" ht="28.8" x14ac:dyDescent="0.3">
      <c r="A45" s="6" t="s">
        <v>140</v>
      </c>
      <c r="B45" s="6">
        <v>440448095</v>
      </c>
      <c r="C45" s="13" t="s">
        <v>119</v>
      </c>
      <c r="D45" s="8">
        <v>25000</v>
      </c>
      <c r="E45" s="9" t="s">
        <v>94</v>
      </c>
      <c r="F45" s="9" t="s">
        <v>122</v>
      </c>
      <c r="G45" s="10" t="s">
        <v>41</v>
      </c>
    </row>
    <row r="46" spans="1:7" s="1" customFormat="1" x14ac:dyDescent="0.3">
      <c r="A46" s="1" t="s">
        <v>164</v>
      </c>
      <c r="C46" s="17"/>
      <c r="D46" s="3">
        <f>SUM(D26:D45)</f>
        <v>1320950</v>
      </c>
      <c r="E46" s="4"/>
      <c r="F46" s="4"/>
      <c r="G46" s="18"/>
    </row>
    <row r="47" spans="1:7" x14ac:dyDescent="0.3">
      <c r="A47" s="11"/>
      <c r="B47" s="11"/>
      <c r="C47" s="11"/>
      <c r="D47" s="11"/>
      <c r="E47" s="11"/>
      <c r="F47" s="11"/>
      <c r="G47" s="11"/>
    </row>
    <row r="48" spans="1:7" ht="43.2" x14ac:dyDescent="0.3">
      <c r="A48" s="6" t="s">
        <v>140</v>
      </c>
      <c r="B48" s="12" t="s">
        <v>132</v>
      </c>
      <c r="C48" s="13" t="s">
        <v>133</v>
      </c>
      <c r="D48" s="8">
        <v>100000</v>
      </c>
      <c r="E48" s="9" t="s">
        <v>134</v>
      </c>
      <c r="F48" s="9" t="s">
        <v>136</v>
      </c>
      <c r="G48" s="10" t="s">
        <v>42</v>
      </c>
    </row>
    <row r="49" spans="1:7" ht="43.2" x14ac:dyDescent="0.3">
      <c r="A49" s="6" t="s">
        <v>140</v>
      </c>
      <c r="B49" s="12" t="s">
        <v>115</v>
      </c>
      <c r="C49" s="13" t="s">
        <v>133</v>
      </c>
      <c r="D49" s="8">
        <v>300000</v>
      </c>
      <c r="E49" s="9" t="s">
        <v>135</v>
      </c>
      <c r="F49" s="9" t="s">
        <v>136</v>
      </c>
      <c r="G49" s="67" t="s">
        <v>43</v>
      </c>
    </row>
    <row r="50" spans="1:7" s="1" customFormat="1" x14ac:dyDescent="0.3">
      <c r="A50" s="1" t="s">
        <v>164</v>
      </c>
      <c r="B50" s="16"/>
      <c r="C50" s="17"/>
      <c r="D50" s="3">
        <f>SUM(D48:D49)</f>
        <v>400000</v>
      </c>
      <c r="E50" s="4"/>
      <c r="F50" s="4"/>
      <c r="G50" s="18"/>
    </row>
    <row r="51" spans="1:7" x14ac:dyDescent="0.3">
      <c r="A51" s="11"/>
      <c r="B51" s="11"/>
      <c r="C51" s="11"/>
      <c r="D51" s="11"/>
      <c r="E51" s="11"/>
      <c r="F51" s="11"/>
      <c r="G51" s="11"/>
    </row>
    <row r="52" spans="1:7" ht="64.2" customHeight="1" x14ac:dyDescent="0.3">
      <c r="A52" s="6" t="s">
        <v>142</v>
      </c>
      <c r="B52" s="15" t="s">
        <v>154</v>
      </c>
      <c r="C52" s="7">
        <v>40908</v>
      </c>
      <c r="D52" s="8">
        <v>4535</v>
      </c>
      <c r="E52" s="9" t="s">
        <v>143</v>
      </c>
      <c r="F52" s="9" t="s">
        <v>152</v>
      </c>
      <c r="G52" s="6" t="s">
        <v>163</v>
      </c>
    </row>
    <row r="53" spans="1:7" ht="28.8" x14ac:dyDescent="0.3">
      <c r="A53" s="6" t="s">
        <v>142</v>
      </c>
      <c r="B53" s="15" t="s">
        <v>155</v>
      </c>
      <c r="C53" s="7">
        <v>41610</v>
      </c>
      <c r="D53" s="8">
        <v>25000</v>
      </c>
      <c r="E53" s="9" t="s">
        <v>144</v>
      </c>
      <c r="G53" s="6" t="s">
        <v>163</v>
      </c>
    </row>
    <row r="54" spans="1:7" x14ac:dyDescent="0.3">
      <c r="A54" s="6" t="s">
        <v>142</v>
      </c>
      <c r="B54" s="15" t="s">
        <v>156</v>
      </c>
      <c r="C54" s="7">
        <v>41806</v>
      </c>
      <c r="D54" s="8">
        <v>50000</v>
      </c>
      <c r="E54" s="9" t="s">
        <v>145</v>
      </c>
      <c r="G54" s="6" t="s">
        <v>163</v>
      </c>
    </row>
    <row r="55" spans="1:7" ht="28.8" x14ac:dyDescent="0.3">
      <c r="A55" s="6" t="s">
        <v>142</v>
      </c>
      <c r="B55" s="15" t="s">
        <v>157</v>
      </c>
      <c r="C55" s="7">
        <v>41828</v>
      </c>
      <c r="D55" s="8">
        <v>50000</v>
      </c>
      <c r="E55" s="9" t="s">
        <v>146</v>
      </c>
      <c r="G55" s="6" t="s">
        <v>163</v>
      </c>
    </row>
    <row r="56" spans="1:7" ht="28.8" x14ac:dyDescent="0.3">
      <c r="A56" s="6" t="s">
        <v>142</v>
      </c>
      <c r="B56" s="15" t="s">
        <v>155</v>
      </c>
      <c r="C56" s="7">
        <v>41894</v>
      </c>
      <c r="D56" s="8">
        <v>100000</v>
      </c>
      <c r="E56" s="9" t="s">
        <v>144</v>
      </c>
      <c r="G56" s="6" t="s">
        <v>163</v>
      </c>
    </row>
    <row r="57" spans="1:7" x14ac:dyDescent="0.3">
      <c r="A57" s="6" t="s">
        <v>142</v>
      </c>
      <c r="B57" s="15" t="s">
        <v>156</v>
      </c>
      <c r="C57" s="7">
        <v>41898</v>
      </c>
      <c r="D57" s="8">
        <v>75000</v>
      </c>
      <c r="E57" s="9" t="s">
        <v>145</v>
      </c>
      <c r="G57" s="6" t="s">
        <v>163</v>
      </c>
    </row>
    <row r="58" spans="1:7" ht="28.8" x14ac:dyDescent="0.3">
      <c r="A58" s="6" t="s">
        <v>142</v>
      </c>
      <c r="B58" s="15" t="s">
        <v>157</v>
      </c>
      <c r="C58" s="7">
        <v>41907</v>
      </c>
      <c r="D58" s="8">
        <v>50000</v>
      </c>
      <c r="E58" s="9" t="s">
        <v>146</v>
      </c>
      <c r="G58" s="6" t="s">
        <v>163</v>
      </c>
    </row>
    <row r="59" spans="1:7" ht="28.8" x14ac:dyDescent="0.3">
      <c r="A59" s="6" t="s">
        <v>142</v>
      </c>
      <c r="B59" s="15" t="s">
        <v>158</v>
      </c>
      <c r="C59" s="7">
        <v>41927</v>
      </c>
      <c r="D59" s="8">
        <v>130000</v>
      </c>
      <c r="E59" s="9" t="s">
        <v>147</v>
      </c>
      <c r="G59" s="6" t="s">
        <v>163</v>
      </c>
    </row>
    <row r="60" spans="1:7" ht="28.8" x14ac:dyDescent="0.3">
      <c r="A60" s="6" t="s">
        <v>142</v>
      </c>
      <c r="B60" s="15" t="s">
        <v>159</v>
      </c>
      <c r="C60" s="7">
        <v>41928</v>
      </c>
      <c r="D60" s="8">
        <v>55000</v>
      </c>
      <c r="E60" s="9" t="s">
        <v>148</v>
      </c>
      <c r="G60" s="6" t="s">
        <v>163</v>
      </c>
    </row>
    <row r="61" spans="1:7" ht="28.8" x14ac:dyDescent="0.3">
      <c r="A61" s="6" t="s">
        <v>142</v>
      </c>
      <c r="B61" s="15" t="s">
        <v>158</v>
      </c>
      <c r="C61" s="7">
        <v>41936</v>
      </c>
      <c r="D61" s="8">
        <v>175000</v>
      </c>
      <c r="E61" s="9" t="s">
        <v>147</v>
      </c>
      <c r="G61" s="6" t="s">
        <v>163</v>
      </c>
    </row>
    <row r="62" spans="1:7" ht="28.8" x14ac:dyDescent="0.3">
      <c r="A62" s="6" t="s">
        <v>142</v>
      </c>
      <c r="B62" s="15" t="s">
        <v>158</v>
      </c>
      <c r="C62" s="7">
        <v>41940</v>
      </c>
      <c r="D62" s="8">
        <v>200000</v>
      </c>
      <c r="E62" s="9" t="s">
        <v>147</v>
      </c>
      <c r="G62" s="6" t="s">
        <v>163</v>
      </c>
    </row>
    <row r="63" spans="1:7" ht="28.8" x14ac:dyDescent="0.3">
      <c r="A63" s="6" t="s">
        <v>142</v>
      </c>
      <c r="B63" s="15" t="s">
        <v>158</v>
      </c>
      <c r="C63" s="7">
        <v>41940</v>
      </c>
      <c r="D63" s="8">
        <v>100000</v>
      </c>
      <c r="E63" s="9" t="s">
        <v>147</v>
      </c>
      <c r="G63" s="6" t="s">
        <v>163</v>
      </c>
    </row>
    <row r="64" spans="1:7" ht="28.8" x14ac:dyDescent="0.3">
      <c r="A64" s="6" t="s">
        <v>142</v>
      </c>
      <c r="B64" s="15" t="s">
        <v>160</v>
      </c>
      <c r="C64" s="7">
        <v>41940</v>
      </c>
      <c r="D64" s="8">
        <v>50000</v>
      </c>
      <c r="E64" s="9" t="s">
        <v>149</v>
      </c>
      <c r="G64" s="6" t="s">
        <v>163</v>
      </c>
    </row>
    <row r="65" spans="1:7" x14ac:dyDescent="0.3">
      <c r="A65" s="6" t="s">
        <v>142</v>
      </c>
      <c r="B65" s="15" t="s">
        <v>156</v>
      </c>
      <c r="C65" s="7">
        <v>43357</v>
      </c>
      <c r="D65" s="8">
        <v>75000</v>
      </c>
      <c r="E65" s="9" t="s">
        <v>145</v>
      </c>
      <c r="G65" s="6" t="s">
        <v>163</v>
      </c>
    </row>
    <row r="66" spans="1:7" ht="28.8" x14ac:dyDescent="0.3">
      <c r="A66" s="6" t="s">
        <v>142</v>
      </c>
      <c r="B66" s="15" t="s">
        <v>158</v>
      </c>
      <c r="C66" s="7">
        <v>43370</v>
      </c>
      <c r="D66" s="8">
        <v>5000</v>
      </c>
      <c r="E66" s="9" t="s">
        <v>147</v>
      </c>
      <c r="F66" s="9" t="s">
        <v>153</v>
      </c>
      <c r="G66" s="6" t="s">
        <v>163</v>
      </c>
    </row>
    <row r="67" spans="1:7" ht="57.6" x14ac:dyDescent="0.3">
      <c r="A67" s="6" t="s">
        <v>142</v>
      </c>
      <c r="B67" s="15" t="s">
        <v>161</v>
      </c>
      <c r="C67" s="7">
        <v>43389</v>
      </c>
      <c r="D67" s="8">
        <v>100000</v>
      </c>
      <c r="E67" s="9" t="s">
        <v>150</v>
      </c>
      <c r="G67" s="6" t="s">
        <v>163</v>
      </c>
    </row>
    <row r="68" spans="1:7" x14ac:dyDescent="0.3">
      <c r="A68" s="6" t="s">
        <v>142</v>
      </c>
      <c r="B68" s="15" t="s">
        <v>156</v>
      </c>
      <c r="C68" s="7">
        <v>43402</v>
      </c>
      <c r="D68" s="8">
        <v>50000</v>
      </c>
      <c r="E68" s="9" t="s">
        <v>145</v>
      </c>
      <c r="G68" s="6" t="s">
        <v>163</v>
      </c>
    </row>
    <row r="69" spans="1:7" x14ac:dyDescent="0.3">
      <c r="A69" s="6" t="s">
        <v>142</v>
      </c>
      <c r="B69" s="15" t="s">
        <v>156</v>
      </c>
      <c r="C69" s="7">
        <v>44098</v>
      </c>
      <c r="D69" s="8">
        <v>40000</v>
      </c>
      <c r="E69" s="9" t="s">
        <v>145</v>
      </c>
      <c r="G69" s="6" t="s">
        <v>163</v>
      </c>
    </row>
    <row r="70" spans="1:7" x14ac:dyDescent="0.3">
      <c r="A70" s="6" t="s">
        <v>142</v>
      </c>
      <c r="B70" s="15" t="s">
        <v>162</v>
      </c>
      <c r="C70" s="7">
        <v>44672</v>
      </c>
      <c r="D70" s="8">
        <v>50000</v>
      </c>
      <c r="E70" s="9" t="s">
        <v>151</v>
      </c>
      <c r="G70" s="6" t="s">
        <v>163</v>
      </c>
    </row>
    <row r="71" spans="1:7" s="1" customFormat="1" x14ac:dyDescent="0.3">
      <c r="A71" s="1" t="s">
        <v>164</v>
      </c>
      <c r="C71" s="2"/>
      <c r="D71" s="3">
        <f>SUM(D52:D70)</f>
        <v>1384535</v>
      </c>
      <c r="E71" s="4"/>
      <c r="F71" s="4"/>
    </row>
    <row r="72" spans="1:7" s="1" customFormat="1" x14ac:dyDescent="0.3">
      <c r="A72" s="11"/>
      <c r="B72" s="11"/>
      <c r="C72" s="11"/>
      <c r="D72" s="11"/>
      <c r="E72" s="11"/>
      <c r="F72" s="11"/>
      <c r="G72" s="11"/>
    </row>
    <row r="73" spans="1:7" s="1" customFormat="1" ht="43.2" x14ac:dyDescent="0.3">
      <c r="A73" s="6" t="s">
        <v>176</v>
      </c>
      <c r="C73" s="12" t="s">
        <v>87</v>
      </c>
      <c r="D73" s="19">
        <v>5000</v>
      </c>
      <c r="E73" s="9" t="s">
        <v>177</v>
      </c>
      <c r="F73" s="9" t="s">
        <v>182</v>
      </c>
      <c r="G73" s="6" t="s">
        <v>215</v>
      </c>
    </row>
    <row r="74" spans="1:7" s="1" customFormat="1" x14ac:dyDescent="0.3">
      <c r="A74" s="6" t="s">
        <v>176</v>
      </c>
      <c r="C74" s="15" t="s">
        <v>90</v>
      </c>
      <c r="D74" s="8">
        <v>120000</v>
      </c>
      <c r="E74" s="9" t="s">
        <v>178</v>
      </c>
      <c r="F74" s="6"/>
      <c r="G74" s="6" t="s">
        <v>44</v>
      </c>
    </row>
    <row r="75" spans="1:7" s="1" customFormat="1" ht="43.2" x14ac:dyDescent="0.3">
      <c r="A75" s="6" t="s">
        <v>176</v>
      </c>
      <c r="C75" s="12" t="s">
        <v>90</v>
      </c>
      <c r="D75" s="19">
        <v>15000</v>
      </c>
      <c r="E75" s="9" t="s">
        <v>177</v>
      </c>
      <c r="F75" s="9" t="s">
        <v>182</v>
      </c>
      <c r="G75" s="9" t="s">
        <v>45</v>
      </c>
    </row>
    <row r="76" spans="1:7" s="1" customFormat="1" x14ac:dyDescent="0.3">
      <c r="A76" s="6" t="s">
        <v>176</v>
      </c>
      <c r="C76" s="15" t="s">
        <v>101</v>
      </c>
      <c r="D76" s="8">
        <v>2500</v>
      </c>
      <c r="E76" s="9" t="s">
        <v>178</v>
      </c>
      <c r="F76" s="4"/>
      <c r="G76" s="6" t="s">
        <v>46</v>
      </c>
    </row>
    <row r="77" spans="1:7" s="1" customFormat="1" x14ac:dyDescent="0.3">
      <c r="A77" s="6" t="s">
        <v>176</v>
      </c>
      <c r="C77" s="15" t="s">
        <v>112</v>
      </c>
      <c r="D77" s="8">
        <v>40000</v>
      </c>
      <c r="E77" s="9" t="s">
        <v>178</v>
      </c>
      <c r="F77" s="4"/>
      <c r="G77" s="6" t="s">
        <v>47</v>
      </c>
    </row>
    <row r="78" spans="1:7" s="1" customFormat="1" ht="43.2" x14ac:dyDescent="0.3">
      <c r="A78" s="6" t="s">
        <v>176</v>
      </c>
      <c r="C78" s="12" t="s">
        <v>112</v>
      </c>
      <c r="D78" s="8">
        <v>1000</v>
      </c>
      <c r="E78" s="9" t="s">
        <v>179</v>
      </c>
      <c r="F78" s="4"/>
      <c r="G78" s="6" t="s">
        <v>48</v>
      </c>
    </row>
    <row r="79" spans="1:7" s="1" customFormat="1" ht="43.2" x14ac:dyDescent="0.3">
      <c r="A79" s="6" t="s">
        <v>176</v>
      </c>
      <c r="C79" s="15" t="s">
        <v>181</v>
      </c>
      <c r="D79" s="8">
        <v>5000</v>
      </c>
      <c r="E79" s="9" t="s">
        <v>180</v>
      </c>
      <c r="F79" s="4"/>
      <c r="G79" s="9" t="s">
        <v>49</v>
      </c>
    </row>
    <row r="80" spans="1:7" s="1" customFormat="1" x14ac:dyDescent="0.3">
      <c r="A80" s="1" t="s">
        <v>164</v>
      </c>
      <c r="C80" s="2"/>
      <c r="D80" s="3">
        <f>SUM(D73:D79)</f>
        <v>188500</v>
      </c>
      <c r="E80" s="4"/>
      <c r="F80" s="4"/>
    </row>
    <row r="81" spans="1:7" s="1" customFormat="1" x14ac:dyDescent="0.3">
      <c r="A81" s="11"/>
      <c r="B81" s="11"/>
      <c r="C81" s="11"/>
      <c r="D81" s="11"/>
      <c r="E81" s="11"/>
      <c r="F81" s="11"/>
      <c r="G81" s="11"/>
    </row>
    <row r="82" spans="1:7" s="1" customFormat="1" x14ac:dyDescent="0.3">
      <c r="A82" s="21" t="s">
        <v>183</v>
      </c>
      <c r="B82" s="6" t="s">
        <v>191</v>
      </c>
      <c r="C82" s="15" t="s">
        <v>84</v>
      </c>
      <c r="D82" s="20">
        <v>1000</v>
      </c>
      <c r="E82" s="9" t="s">
        <v>185</v>
      </c>
      <c r="F82" s="4"/>
      <c r="G82" s="6" t="s">
        <v>50</v>
      </c>
    </row>
    <row r="83" spans="1:7" s="1" customFormat="1" x14ac:dyDescent="0.3">
      <c r="A83" s="21" t="s">
        <v>183</v>
      </c>
      <c r="B83" s="6" t="s">
        <v>192</v>
      </c>
      <c r="C83" s="15" t="s">
        <v>84</v>
      </c>
      <c r="D83" s="20">
        <v>5000</v>
      </c>
      <c r="E83" s="9" t="s">
        <v>186</v>
      </c>
      <c r="F83" s="4"/>
      <c r="G83" s="6" t="s">
        <v>213</v>
      </c>
    </row>
    <row r="84" spans="1:7" s="1" customFormat="1" x14ac:dyDescent="0.3">
      <c r="A84" s="21" t="s">
        <v>183</v>
      </c>
      <c r="B84" s="6" t="s">
        <v>193</v>
      </c>
      <c r="C84" s="15" t="s">
        <v>84</v>
      </c>
      <c r="D84" s="20">
        <v>10000</v>
      </c>
      <c r="E84" s="9" t="s">
        <v>187</v>
      </c>
      <c r="F84" s="4"/>
      <c r="G84" s="6" t="s">
        <v>51</v>
      </c>
    </row>
    <row r="85" spans="1:7" s="1" customFormat="1" x14ac:dyDescent="0.3">
      <c r="A85" s="21" t="s">
        <v>183</v>
      </c>
      <c r="B85" s="6" t="s">
        <v>194</v>
      </c>
      <c r="C85" s="15" t="s">
        <v>84</v>
      </c>
      <c r="D85" s="20">
        <v>10000</v>
      </c>
      <c r="E85" s="9" t="s">
        <v>188</v>
      </c>
      <c r="F85" s="4"/>
      <c r="G85" s="6" t="s">
        <v>52</v>
      </c>
    </row>
    <row r="86" spans="1:7" s="1" customFormat="1" x14ac:dyDescent="0.3">
      <c r="A86" s="21" t="s">
        <v>183</v>
      </c>
      <c r="B86" s="6" t="s">
        <v>184</v>
      </c>
      <c r="C86" s="15" t="s">
        <v>84</v>
      </c>
      <c r="D86" s="20">
        <v>20000</v>
      </c>
      <c r="E86" s="9" t="s">
        <v>189</v>
      </c>
      <c r="F86" s="4"/>
      <c r="G86" s="6" t="s">
        <v>53</v>
      </c>
    </row>
    <row r="87" spans="1:7" s="1" customFormat="1" x14ac:dyDescent="0.3">
      <c r="A87" s="21" t="s">
        <v>183</v>
      </c>
      <c r="B87" s="6" t="s">
        <v>195</v>
      </c>
      <c r="C87" s="15" t="s">
        <v>90</v>
      </c>
      <c r="D87" s="20">
        <v>15000</v>
      </c>
      <c r="E87" s="9" t="s">
        <v>190</v>
      </c>
      <c r="F87" s="4"/>
      <c r="G87" s="6" t="s">
        <v>214</v>
      </c>
    </row>
    <row r="88" spans="1:7" s="1" customFormat="1" x14ac:dyDescent="0.3">
      <c r="A88" s="1" t="s">
        <v>164</v>
      </c>
      <c r="C88" s="2"/>
      <c r="D88" s="3">
        <f>SUM(D82:D87)</f>
        <v>61000</v>
      </c>
      <c r="E88" s="4"/>
      <c r="F88" s="4"/>
    </row>
    <row r="89" spans="1:7" s="1" customFormat="1" x14ac:dyDescent="0.3">
      <c r="A89" s="11"/>
      <c r="B89" s="11"/>
      <c r="C89" s="11"/>
      <c r="D89" s="11"/>
      <c r="E89" s="11"/>
      <c r="F89" s="11"/>
      <c r="G89" s="11"/>
    </row>
    <row r="91" spans="1:7" s="1" customFormat="1" x14ac:dyDescent="0.3">
      <c r="A91" s="1" t="s">
        <v>165</v>
      </c>
      <c r="C91" s="2"/>
      <c r="D91" s="3">
        <f>D24+D46+D50+D71+D80+D88</f>
        <v>4918485</v>
      </c>
      <c r="E91" s="4"/>
      <c r="F91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Source Summary</vt:lpstr>
      <vt:lpstr>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2022-08-29T04:28:40Z</dcterms:created>
  <dcterms:modified xsi:type="dcterms:W3CDTF">2022-08-29T18:36:08Z</dcterms:modified>
</cp:coreProperties>
</file>